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Računovodstvo\Desktop\Izvještaj utrošena sredstva\"/>
    </mc:Choice>
  </mc:AlternateContent>
  <bookViews>
    <workbookView xWindow="0" yWindow="0" windowWidth="28800" windowHeight="12210"/>
  </bookViews>
  <sheets>
    <sheet name="TROŠENJE - kategorija 1" sheetId="3" r:id="rId1"/>
    <sheet name="TROŠENJE - kategorija 2" sheetId="2" r:id="rId2"/>
  </sheets>
  <calcPr calcId="162913"/>
</workbook>
</file>

<file path=xl/calcChain.xml><?xml version="1.0" encoding="utf-8"?>
<calcChain xmlns="http://schemas.openxmlformats.org/spreadsheetml/2006/main">
  <c r="D160" i="3" l="1"/>
  <c r="D108" i="3"/>
  <c r="D85" i="3"/>
  <c r="D8" i="3"/>
  <c r="D54" i="3" l="1"/>
  <c r="D156" i="3" l="1"/>
  <c r="D154" i="3"/>
  <c r="D152" i="3"/>
  <c r="D150" i="3"/>
  <c r="D148" i="3"/>
  <c r="D143" i="3"/>
  <c r="D141" i="3"/>
  <c r="D62" i="3" l="1"/>
  <c r="D98" i="3" l="1"/>
  <c r="D41" i="3" l="1"/>
  <c r="D18" i="3"/>
  <c r="D14" i="3"/>
  <c r="D11" i="3"/>
  <c r="A13" i="2"/>
  <c r="D88" i="3" l="1"/>
  <c r="D16" i="3" l="1"/>
  <c r="D94" i="3" l="1"/>
  <c r="D96" i="3"/>
  <c r="D24" i="3"/>
  <c r="D64" i="3" l="1"/>
  <c r="D60" i="3"/>
</calcChain>
</file>

<file path=xl/sharedStrings.xml><?xml version="1.0" encoding="utf-8"?>
<sst xmlns="http://schemas.openxmlformats.org/spreadsheetml/2006/main" count="372" uniqueCount="125">
  <si>
    <t>3121 ostali rashodi za zaposlene</t>
  </si>
  <si>
    <t>OSIJEK</t>
  </si>
  <si>
    <t>HEP-PLIN D.O.O.</t>
  </si>
  <si>
    <t>ZAGREB</t>
  </si>
  <si>
    <t>PULA</t>
  </si>
  <si>
    <t>VODOVOD D.O.O.</t>
  </si>
  <si>
    <t>3211 službena putovanja</t>
  </si>
  <si>
    <t>PAJO D.O.O.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</si>
  <si>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</si>
  <si>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</si>
  <si>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</si>
  <si>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</si>
  <si>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</si>
  <si>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</si>
  <si>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3132 doprinosi za obvezno zdravstveno osiguranje na bruto</t>
  </si>
  <si>
    <t>3221 Uredski materijal i ostali materijalni rashodi</t>
  </si>
  <si>
    <t xml:space="preserve">HEP OPSKBA </t>
  </si>
  <si>
    <t>3223 Energija</t>
  </si>
  <si>
    <t>3431 Bankarske usluge i usluge platnog prometa</t>
  </si>
  <si>
    <t>3231 Usluge telefona, pošte i prijevoza</t>
  </si>
  <si>
    <t>TELEMACH HRVATSKA D.O.O.</t>
  </si>
  <si>
    <t>70133616033</t>
  </si>
  <si>
    <t>FINA PULA</t>
  </si>
  <si>
    <t>85821130368</t>
  </si>
  <si>
    <t>Kategorija 1</t>
  </si>
  <si>
    <t>Kategorija 2</t>
  </si>
  <si>
    <t>Medicinska škola Pula</t>
  </si>
  <si>
    <t>Bakin Geršić</t>
  </si>
  <si>
    <t>Ukupno</t>
  </si>
  <si>
    <t>3239 Usluge čuvanja imovine</t>
  </si>
  <si>
    <t xml:space="preserve">Ukupno </t>
  </si>
  <si>
    <t>3220 Uredski materijal i ostali materijalni rashodi</t>
  </si>
  <si>
    <t>HPB D.D.</t>
  </si>
  <si>
    <t>87939104217</t>
  </si>
  <si>
    <t>SIGNUM TELEKOMUNIKACIJE D.O.O.</t>
  </si>
  <si>
    <t>49530987866</t>
  </si>
  <si>
    <t>3233 Komunalne usluge</t>
  </si>
  <si>
    <t>3232 Održavanje postrojenja i opreme</t>
  </si>
  <si>
    <t xml:space="preserve"> Ukupno </t>
  </si>
  <si>
    <t>TAPESS d.o.o.</t>
  </si>
  <si>
    <t>KASTAV</t>
  </si>
  <si>
    <t>SANITARIA DENTAL D.O.O.</t>
  </si>
  <si>
    <t>3237 ugovori o djelu za nastavu</t>
  </si>
  <si>
    <t>JAVNA VATROGASNA POSTROJBA</t>
  </si>
  <si>
    <t>48582664867</t>
  </si>
  <si>
    <t>HRT ZAGREB</t>
  </si>
  <si>
    <t>3233 Pretplate</t>
  </si>
  <si>
    <t>3231 Poštarina</t>
  </si>
  <si>
    <t>Rižanske skupštine 2, 52100 Pula</t>
  </si>
  <si>
    <t>3294 Članarine</t>
  </si>
  <si>
    <t>BENEFIT SYSTEMS D.O.O.</t>
  </si>
  <si>
    <t>LEPRINKA d.o.o.</t>
  </si>
  <si>
    <t>VEPRINAC</t>
  </si>
  <si>
    <t>3238 Ostale računalne usluge</t>
  </si>
  <si>
    <t>PORETTI D.O.O.</t>
  </si>
  <si>
    <t>3239 Ostale nespomenute usluge -alarm</t>
  </si>
  <si>
    <t>PEEM D.O.O.</t>
  </si>
  <si>
    <t>ROVINJ</t>
  </si>
  <si>
    <t xml:space="preserve">3239 Ostale nespomenute usluge </t>
  </si>
  <si>
    <t>ZAŠTITA INŽENJERING KONZALTING D.O.O.</t>
  </si>
  <si>
    <t>3224 Uredski materijal i ostali materijalni rashodi</t>
  </si>
  <si>
    <t>3225 Uredski materijal i ostali materijalni rashodi</t>
  </si>
  <si>
    <t>HP D.D.</t>
  </si>
  <si>
    <t>VELIKA GORICA</t>
  </si>
  <si>
    <t>3111 bruto plaće za redovan rad</t>
  </si>
  <si>
    <t>FIORELIN OBRT</t>
  </si>
  <si>
    <t>HEP ODS</t>
  </si>
  <si>
    <t>HEP ELEKTRA</t>
  </si>
  <si>
    <t>3433 Kamate</t>
  </si>
  <si>
    <t>3233 Održavanje postrojenja i opreme</t>
  </si>
  <si>
    <t>MEHATRON</t>
  </si>
  <si>
    <t>MEDIC LINE</t>
  </si>
  <si>
    <t>CROATIA OSIGURANJE</t>
  </si>
  <si>
    <t>HPB</t>
  </si>
  <si>
    <t>3431 Bankarske usluge</t>
  </si>
  <si>
    <t>26187994862</t>
  </si>
  <si>
    <t>3292 Premije osiguranja</t>
  </si>
  <si>
    <t>AUREL</t>
  </si>
  <si>
    <t>NARODNE NOVINE DD ZAGREB</t>
  </si>
  <si>
    <t>SPLIT</t>
  </si>
  <si>
    <t>3211 Službena putovanja</t>
  </si>
  <si>
    <t>DELTRON</t>
  </si>
  <si>
    <t>HRVATSKA ZAJEDNICA O.Š.</t>
  </si>
  <si>
    <t>ORTO I MEDI CENTAR</t>
  </si>
  <si>
    <t xml:space="preserve">INFORMACIJA O TROŠENJU SREDSTAVA  ZA OŽUJAK 2025. GODINE            </t>
  </si>
  <si>
    <t>ACQUAMAN 1</t>
  </si>
  <si>
    <t>EFCON LINE D.O.O.</t>
  </si>
  <si>
    <t>EZEA</t>
  </si>
  <si>
    <t>HRVATSKA ŠKOLSKA KARTOGRAFIJA</t>
  </si>
  <si>
    <t>I.J. D.O.O.</t>
  </si>
  <si>
    <t>ISTARSKE LJEKARNE</t>
  </si>
  <si>
    <t>KONE</t>
  </si>
  <si>
    <t>MEP D.O.O.</t>
  </si>
  <si>
    <t>MICOM ELEKTRONIKA</t>
  </si>
  <si>
    <t>NERON</t>
  </si>
  <si>
    <t>NASTAVNI ZAVOD ZA JZIŽ</t>
  </si>
  <si>
    <t>LIBUSOFT CICOM D.O.O</t>
  </si>
  <si>
    <t>MEDICPRO D.O.O.</t>
  </si>
  <si>
    <t>NAKLADA SLAP D.O.O.</t>
  </si>
  <si>
    <t>NET COM D.O.O.</t>
  </si>
  <si>
    <t>RIJEKA</t>
  </si>
  <si>
    <t>OPG SUSAVON</t>
  </si>
  <si>
    <t>A1 HRVATSKA</t>
  </si>
  <si>
    <t>PETARDA SHOP</t>
  </si>
  <si>
    <t>PULA SPORT D.O.O.</t>
  </si>
  <si>
    <t>SPECIJAL D.O.O. PAZIN</t>
  </si>
  <si>
    <t>PAZIN</t>
  </si>
  <si>
    <t>STIV TRADE D.O.O.</t>
  </si>
  <si>
    <t>STUDENTSKI CENTAR PULA</t>
  </si>
  <si>
    <t>ŠKOLSKE NOVINE-NIP</t>
  </si>
  <si>
    <t>UDRUGA HRVATSKIH SREDNJOŠ.RAVNATELJA</t>
  </si>
  <si>
    <t>ZAŠTITTNA RADIONICA TEKOP NOVA</t>
  </si>
  <si>
    <t>3234 Komunalne usluge</t>
  </si>
  <si>
    <t>3225 Sitan inventar</t>
  </si>
  <si>
    <t>3234 Usluge pranja i čišćenja</t>
  </si>
  <si>
    <t>3293 Rerezentacija</t>
  </si>
  <si>
    <t>RU-VE D.O.O.</t>
  </si>
  <si>
    <t>3235 Zakupnine i najamnine</t>
  </si>
  <si>
    <t>3213 Stručno usavršavanje zaposlenika</t>
  </si>
  <si>
    <t>3221 Časopisi I stručna literatura</t>
  </si>
  <si>
    <t>SVEUKUPNO ZA MJESEC OŽUJAK 2025.</t>
  </si>
  <si>
    <t>Zaštoitna obuća i odjeća</t>
  </si>
  <si>
    <t>Sufinanciranje manjina</t>
  </si>
  <si>
    <t>Ukupno za ožujak 2025.</t>
  </si>
  <si>
    <t>INFORMACIJA O TROŠENJU SREDSTAVA 
ZA OŽUJAK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</si>
</sst>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#,##0.00__"/>
  </numFmts>
  <fonts count="22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424242"/>
      <name val="Arial Narrow"/>
      <family val="2"/>
      <charset val="238"/>
    </font>
    <font>
      <sz val="11"/>
      <color rgb="FF21212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>
      <alignment horizontal="left" vertical="center"/>
    </xf>
    <xf numFmtId="49" fontId="5" fillId="0" borderId="2" applyNumberFormat="0" applyFont="0" applyFill="0" applyBorder="0" applyProtection="0">
      <alignment horizontal="left" vertical="center" indent="1"/>
    </xf>
    <xf numFmtId="0" fontId="14" fillId="0" borderId="0"/>
  </cellStyleXfs>
  <cellXfs count="111">
    <xf numFmtId="0" fontId="0" fillId="0" borderId="0" xfId="0"/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65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4" applyFont="1" applyBorder="1" applyAlignment="1">
      <alignment horizontal="left" wrapText="1"/>
    </xf>
    <xf numFmtId="0" fontId="10" fillId="0" borderId="1" xfId="4" applyFont="1" applyBorder="1" applyAlignment="1">
      <alignment horizontal="left" wrapText="1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49" fontId="17" fillId="0" borderId="5" xfId="0" applyNumberFormat="1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8" fillId="0" borderId="1" xfId="0" quotePrefix="1" applyFont="1" applyBorder="1" applyAlignment="1">
      <alignment horizontal="left" vertical="center"/>
    </xf>
    <xf numFmtId="4" fontId="1" fillId="0" borderId="0" xfId="0" applyNumberFormat="1" applyFont="1" applyAlignment="1">
      <alignment horizontal="center" vertical="center"/>
    </xf>
    <xf numFmtId="0" fontId="20" fillId="0" borderId="0" xfId="0" quotePrefix="1" applyFont="1"/>
    <xf numFmtId="0" fontId="18" fillId="0" borderId="5" xfId="0" applyFont="1" applyBorder="1" applyAlignment="1">
      <alignment horizontal="left" vertical="center"/>
    </xf>
    <xf numFmtId="49" fontId="16" fillId="0" borderId="5" xfId="0" applyNumberFormat="1" applyFont="1" applyBorder="1" applyAlignment="1">
      <alignment horizontal="left" vertical="center"/>
    </xf>
    <xf numFmtId="0" fontId="21" fillId="0" borderId="1" xfId="0" quotePrefix="1" applyFont="1" applyBorder="1" applyAlignment="1">
      <alignment horizontal="left"/>
    </xf>
    <xf numFmtId="0" fontId="21" fillId="0" borderId="5" xfId="0" quotePrefix="1" applyFont="1" applyBorder="1" applyAlignment="1">
      <alignment horizontal="left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1" xfId="0" quotePrefix="1" applyFont="1" applyBorder="1"/>
    <xf numFmtId="0" fontId="18" fillId="2" borderId="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left" vertical="center"/>
    </xf>
    <xf numFmtId="0" fontId="2" fillId="0" borderId="0" xfId="0" applyFont="1" applyAlignment="1"/>
    <xf numFmtId="0" fontId="1" fillId="0" borderId="0" xfId="0" applyFont="1" applyAlignment="1"/>
    <xf numFmtId="164" fontId="2" fillId="0" borderId="0" xfId="0" applyNumberFormat="1" applyFont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5" fontId="16" fillId="0" borderId="1" xfId="0" applyNumberFormat="1" applyFont="1" applyBorder="1" applyAlignment="1">
      <alignment vertical="center"/>
    </xf>
    <xf numFmtId="165" fontId="17" fillId="0" borderId="1" xfId="0" applyNumberFormat="1" applyFont="1" applyBorder="1" applyAlignment="1">
      <alignment vertical="center"/>
    </xf>
    <xf numFmtId="165" fontId="18" fillId="0" borderId="1" xfId="0" applyNumberFormat="1" applyFont="1" applyBorder="1" applyAlignment="1">
      <alignment vertical="center"/>
    </xf>
    <xf numFmtId="165" fontId="19" fillId="0" borderId="1" xfId="0" applyNumberFormat="1" applyFont="1" applyBorder="1" applyAlignment="1">
      <alignment vertical="center"/>
    </xf>
    <xf numFmtId="165" fontId="17" fillId="0" borderId="1" xfId="0" applyNumberFormat="1" applyFont="1" applyBorder="1" applyAlignment="1"/>
    <xf numFmtId="164" fontId="16" fillId="0" borderId="1" xfId="0" applyNumberFormat="1" applyFont="1" applyBorder="1" applyAlignment="1">
      <alignment vertical="center"/>
    </xf>
    <xf numFmtId="164" fontId="17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8" fillId="0" borderId="4" xfId="0" applyFont="1" applyFill="1" applyBorder="1" applyAlignment="1">
      <alignment horizontal="left" vertical="center"/>
    </xf>
    <xf numFmtId="165" fontId="18" fillId="2" borderId="1" xfId="0" applyNumberFormat="1" applyFont="1" applyFill="1" applyBorder="1" applyAlignment="1">
      <alignment vertical="center"/>
    </xf>
    <xf numFmtId="0" fontId="12" fillId="0" borderId="4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17" fillId="0" borderId="1" xfId="0" applyNumberFormat="1" applyFont="1" applyBorder="1" applyAlignment="1">
      <alignment horizontal="left" vertical="center"/>
    </xf>
    <xf numFmtId="164" fontId="17" fillId="0" borderId="4" xfId="0" applyNumberFormat="1" applyFont="1" applyBorder="1" applyAlignment="1">
      <alignment horizontal="left" vertical="center"/>
    </xf>
    <xf numFmtId="164" fontId="17" fillId="0" borderId="6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164" fontId="16" fillId="0" borderId="6" xfId="0" applyNumberFormat="1" applyFont="1" applyBorder="1" applyAlignment="1">
      <alignment horizontal="left" vertical="center"/>
    </xf>
    <xf numFmtId="0" fontId="16" fillId="0" borderId="6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164" fontId="17" fillId="0" borderId="1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164" fontId="17" fillId="0" borderId="4" xfId="0" applyNumberFormat="1" applyFont="1" applyBorder="1" applyAlignment="1">
      <alignment horizontal="left" vertical="center"/>
    </xf>
    <xf numFmtId="164" fontId="17" fillId="0" borderId="6" xfId="0" applyNumberFormat="1" applyFont="1" applyBorder="1" applyAlignment="1">
      <alignment horizontal="left" vertical="center"/>
    </xf>
    <xf numFmtId="164" fontId="17" fillId="0" borderId="5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19" fillId="0" borderId="1" xfId="0" applyNumberFormat="1" applyFont="1" applyFill="1" applyBorder="1" applyAlignment="1">
      <alignment vertical="center"/>
    </xf>
    <xf numFmtId="164" fontId="16" fillId="2" borderId="4" xfId="0" applyNumberFormat="1" applyFont="1" applyFill="1" applyBorder="1" applyAlignment="1">
      <alignment horizontal="left" vertical="center"/>
    </xf>
    <xf numFmtId="164" fontId="16" fillId="0" borderId="4" xfId="0" applyNumberFormat="1" applyFont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164" fontId="10" fillId="0" borderId="1" xfId="0" applyNumberFormat="1" applyFont="1" applyBorder="1" applyAlignment="1">
      <alignment horizontal="left" vertical="center"/>
    </xf>
  </cellXfs>
  <cellStyles count="5">
    <cellStyle name="Normal" xfId="0" builtinId="0"/>
    <cellStyle name="Obično_ UTROŠAK 2009 - I O Š" xfId="1"/>
    <cellStyle name="Obično_List4" xfId="4"/>
    <cellStyle name="prazan" xfId="2"/>
    <cellStyle name="Stil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abSelected="1" topLeftCell="A148" zoomScale="130" zoomScaleNormal="130" workbookViewId="0">
      <selection activeCell="A86" sqref="A86"/>
    </sheetView>
  </sheetViews>
  <sheetFormatPr defaultColWidth="8.75" defaultRowHeight="15.75" x14ac:dyDescent="0.25"/>
  <cols>
    <col min="1" max="1" width="34.125" style="1" bestFit="1" customWidth="1"/>
    <col min="2" max="2" width="13.75" style="1" customWidth="1"/>
    <col min="3" max="3" width="11" style="1" customWidth="1"/>
    <col min="4" max="4" width="12.375" style="68" customWidth="1"/>
    <col min="5" max="5" width="25.5" style="2" customWidth="1"/>
    <col min="6" max="6" width="11.875" style="1" bestFit="1" customWidth="1"/>
    <col min="7" max="7" width="8.75" style="1"/>
    <col min="8" max="8" width="11.5" style="1" bestFit="1" customWidth="1"/>
    <col min="9" max="16384" width="8.75" style="1"/>
  </cols>
  <sheetData>
    <row r="1" spans="1:6" s="9" customFormat="1" x14ac:dyDescent="0.25">
      <c r="A1" s="20" t="s">
        <v>26</v>
      </c>
      <c r="B1" s="21"/>
      <c r="C1" s="21"/>
      <c r="D1" s="66"/>
      <c r="E1" s="2"/>
    </row>
    <row r="2" spans="1:6" x14ac:dyDescent="0.25">
      <c r="A2" s="8" t="s">
        <v>48</v>
      </c>
      <c r="B2" s="7"/>
      <c r="C2" s="7"/>
      <c r="D2" s="67"/>
    </row>
    <row r="3" spans="1:6" x14ac:dyDescent="0.25">
      <c r="E3" s="4"/>
    </row>
    <row r="4" spans="1:6" s="9" customFormat="1" ht="24.6" customHeight="1" x14ac:dyDescent="0.25">
      <c r="A4" s="103" t="s">
        <v>84</v>
      </c>
      <c r="B4" s="103"/>
      <c r="C4" s="103"/>
      <c r="D4" s="103"/>
      <c r="E4" s="103"/>
      <c r="F4" s="1"/>
    </row>
    <row r="5" spans="1:6" s="9" customFormat="1" ht="15" customHeight="1" x14ac:dyDescent="0.25">
      <c r="A5" s="40"/>
      <c r="B5" s="40"/>
      <c r="C5" s="40"/>
      <c r="D5" s="6"/>
      <c r="E5" s="42" t="s">
        <v>24</v>
      </c>
      <c r="F5" s="1"/>
    </row>
    <row r="6" spans="1:6" ht="45" customHeight="1" x14ac:dyDescent="0.25">
      <c r="A6" s="11" t="s">
        <v>13</v>
      </c>
      <c r="B6" s="10" t="s">
        <v>12</v>
      </c>
      <c r="C6" s="10" t="s">
        <v>11</v>
      </c>
      <c r="D6" s="69" t="s">
        <v>10</v>
      </c>
      <c r="E6" s="11" t="s">
        <v>9</v>
      </c>
    </row>
    <row r="7" spans="1:6" ht="19.149999999999999" customHeight="1" x14ac:dyDescent="0.25">
      <c r="A7" s="28" t="s">
        <v>27</v>
      </c>
      <c r="B7" s="28">
        <v>71255639887</v>
      </c>
      <c r="C7" s="28" t="s">
        <v>4</v>
      </c>
      <c r="D7" s="70">
        <v>41.48</v>
      </c>
      <c r="E7" s="22" t="s">
        <v>29</v>
      </c>
    </row>
    <row r="8" spans="1:6" s="9" customFormat="1" ht="19.149999999999999" customHeight="1" x14ac:dyDescent="0.25">
      <c r="A8" s="98" t="s">
        <v>28</v>
      </c>
      <c r="B8" s="99"/>
      <c r="C8" s="29"/>
      <c r="D8" s="71">
        <f>D7</f>
        <v>41.48</v>
      </c>
      <c r="E8" s="23"/>
    </row>
    <row r="9" spans="1:6" s="9" customFormat="1" ht="19.149999999999999" customHeight="1" x14ac:dyDescent="0.25">
      <c r="A9" s="31" t="s">
        <v>16</v>
      </c>
      <c r="B9" s="30">
        <v>63073332379</v>
      </c>
      <c r="C9" s="30" t="s">
        <v>3</v>
      </c>
      <c r="D9" s="72">
        <v>2114.1999999999998</v>
      </c>
      <c r="E9" s="24" t="s">
        <v>17</v>
      </c>
    </row>
    <row r="10" spans="1:6" s="9" customFormat="1" ht="19.149999999999999" customHeight="1" x14ac:dyDescent="0.25">
      <c r="A10" s="31" t="s">
        <v>16</v>
      </c>
      <c r="B10" s="48">
        <v>63073332379</v>
      </c>
      <c r="C10" s="30" t="s">
        <v>3</v>
      </c>
      <c r="D10" s="72">
        <v>0</v>
      </c>
      <c r="E10" s="24" t="s">
        <v>17</v>
      </c>
    </row>
    <row r="11" spans="1:6" s="9" customFormat="1" ht="19.149999999999999" customHeight="1" x14ac:dyDescent="0.25">
      <c r="A11" s="33" t="s">
        <v>30</v>
      </c>
      <c r="B11" s="34"/>
      <c r="C11" s="32"/>
      <c r="D11" s="73">
        <f>D9+D10</f>
        <v>2114.1999999999998</v>
      </c>
      <c r="E11" s="25"/>
    </row>
    <row r="12" spans="1:6" s="9" customFormat="1" ht="19.149999999999999" customHeight="1" x14ac:dyDescent="0.25">
      <c r="A12" s="30" t="s">
        <v>2</v>
      </c>
      <c r="B12" s="30">
        <v>41317489366</v>
      </c>
      <c r="C12" s="30" t="s">
        <v>1</v>
      </c>
      <c r="D12" s="72">
        <v>3.33</v>
      </c>
      <c r="E12" s="24" t="s">
        <v>17</v>
      </c>
    </row>
    <row r="13" spans="1:6" s="9" customFormat="1" ht="19.149999999999999" customHeight="1" x14ac:dyDescent="0.25">
      <c r="A13" s="31" t="s">
        <v>2</v>
      </c>
      <c r="B13" s="48">
        <v>41317489366</v>
      </c>
      <c r="C13" s="30" t="s">
        <v>1</v>
      </c>
      <c r="D13" s="72">
        <v>1603.36</v>
      </c>
      <c r="E13" s="24" t="s">
        <v>17</v>
      </c>
    </row>
    <row r="14" spans="1:6" s="9" customFormat="1" ht="19.149999999999999" customHeight="1" x14ac:dyDescent="0.25">
      <c r="A14" s="96" t="s">
        <v>30</v>
      </c>
      <c r="B14" s="97"/>
      <c r="C14" s="32"/>
      <c r="D14" s="73">
        <f>SUM(D12)+D13</f>
        <v>1606.6899999999998</v>
      </c>
      <c r="E14" s="25"/>
    </row>
    <row r="15" spans="1:6" s="9" customFormat="1" ht="19.149999999999999" customHeight="1" x14ac:dyDescent="0.25">
      <c r="A15" s="31" t="s">
        <v>66</v>
      </c>
      <c r="B15" s="30">
        <v>46830600751</v>
      </c>
      <c r="C15" s="30" t="s">
        <v>4</v>
      </c>
      <c r="D15" s="72"/>
      <c r="E15" s="24" t="s">
        <v>17</v>
      </c>
    </row>
    <row r="16" spans="1:6" s="9" customFormat="1" ht="19.149999999999999" customHeight="1" x14ac:dyDescent="0.2">
      <c r="A16" s="33" t="s">
        <v>30</v>
      </c>
      <c r="B16" s="34"/>
      <c r="C16" s="32"/>
      <c r="D16" s="73">
        <f>D15</f>
        <v>0</v>
      </c>
      <c r="E16" s="26"/>
    </row>
    <row r="17" spans="1:5" s="9" customFormat="1" ht="19.149999999999999" customHeight="1" x14ac:dyDescent="0.2">
      <c r="A17" s="57" t="s">
        <v>67</v>
      </c>
      <c r="B17" s="30">
        <v>26187994862</v>
      </c>
      <c r="C17" s="30" t="s">
        <v>3</v>
      </c>
      <c r="D17" s="72">
        <v>0</v>
      </c>
      <c r="E17" s="27" t="s">
        <v>68</v>
      </c>
    </row>
    <row r="18" spans="1:5" s="9" customFormat="1" ht="19.149999999999999" customHeight="1" x14ac:dyDescent="0.2">
      <c r="A18" s="33" t="s">
        <v>30</v>
      </c>
      <c r="B18" s="34"/>
      <c r="C18" s="32"/>
      <c r="D18" s="73">
        <f>D17</f>
        <v>0</v>
      </c>
      <c r="E18" s="26"/>
    </row>
    <row r="19" spans="1:5" s="9" customFormat="1" ht="25.5" x14ac:dyDescent="0.25">
      <c r="A19" s="28" t="s">
        <v>7</v>
      </c>
      <c r="B19" s="28">
        <v>37008532093</v>
      </c>
      <c r="C19" s="28" t="s">
        <v>4</v>
      </c>
      <c r="D19" s="72">
        <v>43.35</v>
      </c>
      <c r="E19" s="22" t="s">
        <v>31</v>
      </c>
    </row>
    <row r="20" spans="1:5" s="9" customFormat="1" ht="25.5" x14ac:dyDescent="0.25">
      <c r="A20" s="28" t="s">
        <v>7</v>
      </c>
      <c r="B20" s="28">
        <v>37008532093</v>
      </c>
      <c r="C20" s="28" t="s">
        <v>4</v>
      </c>
      <c r="D20" s="72">
        <v>220.75</v>
      </c>
      <c r="E20" s="22" t="s">
        <v>15</v>
      </c>
    </row>
    <row r="21" spans="1:5" s="9" customFormat="1" ht="25.5" x14ac:dyDescent="0.25">
      <c r="A21" s="28" t="s">
        <v>7</v>
      </c>
      <c r="B21" s="28">
        <v>37008532093</v>
      </c>
      <c r="C21" s="28" t="s">
        <v>4</v>
      </c>
      <c r="D21" s="72">
        <v>375.7</v>
      </c>
      <c r="E21" s="22" t="s">
        <v>15</v>
      </c>
    </row>
    <row r="22" spans="1:5" s="60" customFormat="1" ht="25.5" x14ac:dyDescent="0.25">
      <c r="A22" s="28" t="s">
        <v>7</v>
      </c>
      <c r="B22" s="28">
        <v>37008532093</v>
      </c>
      <c r="C22" s="28" t="s">
        <v>4</v>
      </c>
      <c r="D22" s="72">
        <v>43.35</v>
      </c>
      <c r="E22" s="22" t="s">
        <v>15</v>
      </c>
    </row>
    <row r="23" spans="1:5" s="60" customFormat="1" ht="25.5" x14ac:dyDescent="0.25">
      <c r="A23" s="28" t="s">
        <v>7</v>
      </c>
      <c r="B23" s="28">
        <v>37008532093</v>
      </c>
      <c r="C23" s="28" t="s">
        <v>4</v>
      </c>
      <c r="D23" s="72">
        <v>170.6</v>
      </c>
      <c r="E23" s="22" t="s">
        <v>15</v>
      </c>
    </row>
    <row r="24" spans="1:5" s="9" customFormat="1" ht="19.149999999999999" customHeight="1" x14ac:dyDescent="0.25">
      <c r="A24" s="98" t="s">
        <v>30</v>
      </c>
      <c r="B24" s="99"/>
      <c r="C24" s="29"/>
      <c r="D24" s="71">
        <f>SUM(D19:D23)</f>
        <v>853.75</v>
      </c>
      <c r="E24" s="23"/>
    </row>
    <row r="25" spans="1:5" s="9" customFormat="1" ht="26.25" customHeight="1" x14ac:dyDescent="0.25">
      <c r="A25" s="31" t="s">
        <v>32</v>
      </c>
      <c r="B25" s="38" t="s">
        <v>33</v>
      </c>
      <c r="C25" s="30" t="s">
        <v>3</v>
      </c>
      <c r="D25" s="72"/>
      <c r="E25" s="24" t="s">
        <v>18</v>
      </c>
    </row>
    <row r="26" spans="1:5" s="9" customFormat="1" ht="19.149999999999999" customHeight="1" x14ac:dyDescent="0.25">
      <c r="A26" s="36" t="s">
        <v>30</v>
      </c>
      <c r="B26" s="37"/>
      <c r="C26" s="29"/>
      <c r="D26" s="71"/>
      <c r="E26" s="23"/>
    </row>
    <row r="27" spans="1:5" s="9" customFormat="1" ht="19.149999999999999" customHeight="1" x14ac:dyDescent="0.25">
      <c r="A27" s="35" t="s">
        <v>34</v>
      </c>
      <c r="B27" s="39" t="s">
        <v>35</v>
      </c>
      <c r="C27" s="28" t="s">
        <v>3</v>
      </c>
      <c r="D27" s="70">
        <v>57.61</v>
      </c>
      <c r="E27" s="22" t="s">
        <v>19</v>
      </c>
    </row>
    <row r="28" spans="1:5" s="9" customFormat="1" ht="19.149999999999999" customHeight="1" x14ac:dyDescent="0.25">
      <c r="A28" s="35" t="s">
        <v>34</v>
      </c>
      <c r="B28" s="49" t="s">
        <v>35</v>
      </c>
      <c r="C28" s="28" t="s">
        <v>3</v>
      </c>
      <c r="D28" s="70">
        <v>59.18</v>
      </c>
      <c r="E28" s="22" t="s">
        <v>19</v>
      </c>
    </row>
    <row r="29" spans="1:5" s="9" customFormat="1" ht="19.149999999999999" customHeight="1" x14ac:dyDescent="0.25">
      <c r="A29" s="36" t="s">
        <v>30</v>
      </c>
      <c r="B29" s="37"/>
      <c r="C29" s="29"/>
      <c r="D29" s="71">
        <v>116.79</v>
      </c>
      <c r="E29" s="23"/>
    </row>
    <row r="30" spans="1:5" s="9" customFormat="1" ht="19.149999999999999" customHeight="1" x14ac:dyDescent="0.25">
      <c r="A30" s="35" t="s">
        <v>20</v>
      </c>
      <c r="B30" s="39" t="s">
        <v>21</v>
      </c>
      <c r="C30" s="28" t="s">
        <v>3</v>
      </c>
      <c r="D30" s="70">
        <v>62.97</v>
      </c>
      <c r="E30" s="22" t="s">
        <v>19</v>
      </c>
    </row>
    <row r="31" spans="1:5" s="9" customFormat="1" ht="19.149999999999999" customHeight="1" x14ac:dyDescent="0.25">
      <c r="A31" s="36" t="s">
        <v>30</v>
      </c>
      <c r="B31" s="37"/>
      <c r="C31" s="29"/>
      <c r="D31" s="71">
        <v>62.97</v>
      </c>
      <c r="E31" s="23"/>
    </row>
    <row r="32" spans="1:5" s="9" customFormat="1" ht="25.5" x14ac:dyDescent="0.25">
      <c r="A32" s="35" t="s">
        <v>22</v>
      </c>
      <c r="B32" s="39" t="s">
        <v>23</v>
      </c>
      <c r="C32" s="28" t="s">
        <v>3</v>
      </c>
      <c r="D32" s="70">
        <v>19.91</v>
      </c>
      <c r="E32" s="24" t="s">
        <v>18</v>
      </c>
    </row>
    <row r="33" spans="1:5" s="9" customFormat="1" ht="25.5" x14ac:dyDescent="0.25">
      <c r="A33" s="35" t="s">
        <v>22</v>
      </c>
      <c r="B33" s="39" t="s">
        <v>23</v>
      </c>
      <c r="C33" s="28" t="s">
        <v>3</v>
      </c>
      <c r="D33" s="70">
        <v>129.4</v>
      </c>
      <c r="E33" s="24" t="s">
        <v>18</v>
      </c>
    </row>
    <row r="34" spans="1:5" s="9" customFormat="1" ht="19.149999999999999" customHeight="1" x14ac:dyDescent="0.25">
      <c r="A34" s="36" t="s">
        <v>30</v>
      </c>
      <c r="B34" s="37"/>
      <c r="C34" s="29"/>
      <c r="D34" s="71">
        <v>149.31</v>
      </c>
      <c r="E34" s="23"/>
    </row>
    <row r="35" spans="1:5" s="9" customFormat="1" ht="19.149999999999999" customHeight="1" x14ac:dyDescent="0.25">
      <c r="A35" s="30" t="s">
        <v>5</v>
      </c>
      <c r="B35" s="30">
        <v>19798348107</v>
      </c>
      <c r="C35" s="30" t="s">
        <v>4</v>
      </c>
      <c r="D35" s="72">
        <v>203.92</v>
      </c>
      <c r="E35" s="24" t="s">
        <v>36</v>
      </c>
    </row>
    <row r="36" spans="1:5" s="60" customFormat="1" ht="19.149999999999999" customHeight="1" x14ac:dyDescent="0.25">
      <c r="A36" s="30" t="s">
        <v>5</v>
      </c>
      <c r="B36" s="30">
        <v>19798348107</v>
      </c>
      <c r="C36" s="30" t="s">
        <v>4</v>
      </c>
      <c r="D36" s="72">
        <v>4.97</v>
      </c>
      <c r="E36" s="24" t="s">
        <v>36</v>
      </c>
    </row>
    <row r="37" spans="1:5" s="60" customFormat="1" ht="19.149999999999999" customHeight="1" x14ac:dyDescent="0.25">
      <c r="A37" s="30" t="s">
        <v>5</v>
      </c>
      <c r="B37" s="30">
        <v>19798348107</v>
      </c>
      <c r="C37" s="30" t="s">
        <v>4</v>
      </c>
      <c r="D37" s="72">
        <v>2.83</v>
      </c>
      <c r="E37" s="24" t="s">
        <v>36</v>
      </c>
    </row>
    <row r="38" spans="1:5" s="9" customFormat="1" ht="19.149999999999999" customHeight="1" x14ac:dyDescent="0.25">
      <c r="A38" s="96" t="s">
        <v>30</v>
      </c>
      <c r="B38" s="97"/>
      <c r="C38" s="32"/>
      <c r="D38" s="73">
        <v>211.72</v>
      </c>
      <c r="E38" s="25"/>
    </row>
    <row r="39" spans="1:5" s="9" customFormat="1" ht="19.149999999999999" customHeight="1" x14ac:dyDescent="0.25">
      <c r="A39" s="55" t="s">
        <v>70</v>
      </c>
      <c r="B39" s="30">
        <v>45911352380</v>
      </c>
      <c r="C39" s="30" t="s">
        <v>4</v>
      </c>
      <c r="D39" s="72">
        <v>123.65</v>
      </c>
      <c r="E39" s="24" t="s">
        <v>37</v>
      </c>
    </row>
    <row r="40" spans="1:5" s="9" customFormat="1" ht="19.149999999999999" customHeight="1" x14ac:dyDescent="0.25">
      <c r="A40" s="31" t="s">
        <v>70</v>
      </c>
      <c r="B40" s="30">
        <v>45911352380</v>
      </c>
      <c r="C40" s="30" t="s">
        <v>4</v>
      </c>
      <c r="D40" s="72">
        <v>0</v>
      </c>
      <c r="E40" s="24" t="s">
        <v>69</v>
      </c>
    </row>
    <row r="41" spans="1:5" s="9" customFormat="1" ht="19.149999999999999" customHeight="1" x14ac:dyDescent="0.25">
      <c r="A41" s="33" t="s">
        <v>28</v>
      </c>
      <c r="B41" s="34"/>
      <c r="C41" s="32"/>
      <c r="D41" s="73">
        <f>D39+D40</f>
        <v>123.65</v>
      </c>
      <c r="E41" s="25"/>
    </row>
    <row r="42" spans="1:5" s="9" customFormat="1" ht="24.75" customHeight="1" x14ac:dyDescent="0.25">
      <c r="A42" s="35" t="s">
        <v>43</v>
      </c>
      <c r="B42" s="39" t="s">
        <v>44</v>
      </c>
      <c r="C42" s="28" t="s">
        <v>4</v>
      </c>
      <c r="D42" s="70">
        <v>119.45</v>
      </c>
      <c r="E42" s="24" t="s">
        <v>37</v>
      </c>
    </row>
    <row r="43" spans="1:5" s="9" customFormat="1" ht="19.149999999999999" customHeight="1" x14ac:dyDescent="0.25">
      <c r="A43" s="36" t="s">
        <v>28</v>
      </c>
      <c r="B43" s="37"/>
      <c r="C43" s="29"/>
      <c r="D43" s="71">
        <v>119.45</v>
      </c>
      <c r="E43" s="23"/>
    </row>
    <row r="44" spans="1:5" s="9" customFormat="1" ht="19.149999999999999" customHeight="1" x14ac:dyDescent="0.25">
      <c r="A44" s="36" t="s">
        <v>72</v>
      </c>
      <c r="B44" s="37" t="s">
        <v>75</v>
      </c>
      <c r="C44" s="29" t="s">
        <v>4</v>
      </c>
      <c r="D44" s="71"/>
      <c r="E44" s="23" t="s">
        <v>76</v>
      </c>
    </row>
    <row r="45" spans="1:5" ht="21.75" customHeight="1" x14ac:dyDescent="0.25">
      <c r="A45" s="30" t="s">
        <v>72</v>
      </c>
      <c r="B45" s="37" t="s">
        <v>75</v>
      </c>
      <c r="C45" s="30" t="s">
        <v>4</v>
      </c>
      <c r="D45" s="72"/>
      <c r="E45" s="24" t="s">
        <v>76</v>
      </c>
    </row>
    <row r="46" spans="1:5" s="9" customFormat="1" ht="19.149999999999999" customHeight="1" x14ac:dyDescent="0.25">
      <c r="A46" s="96" t="s">
        <v>30</v>
      </c>
      <c r="B46" s="97"/>
      <c r="C46" s="32"/>
      <c r="D46" s="73">
        <v>0</v>
      </c>
      <c r="E46" s="25"/>
    </row>
    <row r="47" spans="1:5" ht="21.75" customHeight="1" x14ac:dyDescent="0.25">
      <c r="A47" s="63" t="s">
        <v>77</v>
      </c>
      <c r="B47" s="52">
        <v>62871653225</v>
      </c>
      <c r="C47" s="53" t="s">
        <v>3</v>
      </c>
      <c r="D47" s="72"/>
      <c r="E47" s="24" t="s">
        <v>37</v>
      </c>
    </row>
    <row r="48" spans="1:5" s="9" customFormat="1" ht="19.149999999999999" customHeight="1" x14ac:dyDescent="0.25">
      <c r="A48" s="96" t="s">
        <v>30</v>
      </c>
      <c r="B48" s="97"/>
      <c r="C48" s="32"/>
      <c r="D48" s="73">
        <v>0</v>
      </c>
      <c r="E48" s="24"/>
    </row>
    <row r="49" spans="1:5" s="9" customFormat="1" ht="22.5" customHeight="1" x14ac:dyDescent="0.25">
      <c r="A49" s="31" t="s">
        <v>39</v>
      </c>
      <c r="B49" s="30">
        <v>22248533094</v>
      </c>
      <c r="C49" s="30" t="s">
        <v>40</v>
      </c>
      <c r="D49" s="72">
        <v>4.04</v>
      </c>
      <c r="E49" s="24" t="s">
        <v>15</v>
      </c>
    </row>
    <row r="50" spans="1:5" s="9" customFormat="1" ht="22.5" customHeight="1" x14ac:dyDescent="0.25">
      <c r="A50" s="31" t="s">
        <v>39</v>
      </c>
      <c r="B50" s="30">
        <v>22248533094</v>
      </c>
      <c r="C50" s="30" t="s">
        <v>40</v>
      </c>
      <c r="D50" s="72">
        <v>196.66</v>
      </c>
      <c r="E50" s="24" t="s">
        <v>15</v>
      </c>
    </row>
    <row r="51" spans="1:5" s="9" customFormat="1" ht="22.5" customHeight="1" x14ac:dyDescent="0.25">
      <c r="A51" s="31" t="s">
        <v>39</v>
      </c>
      <c r="B51" s="30">
        <v>22248533094</v>
      </c>
      <c r="C51" s="30" t="s">
        <v>40</v>
      </c>
      <c r="D51" s="72">
        <v>1206.08</v>
      </c>
      <c r="E51" s="24" t="s">
        <v>15</v>
      </c>
    </row>
    <row r="52" spans="1:5" s="9" customFormat="1" ht="22.5" customHeight="1" x14ac:dyDescent="0.25">
      <c r="A52" s="31" t="s">
        <v>39</v>
      </c>
      <c r="B52" s="30">
        <v>22248533094</v>
      </c>
      <c r="C52" s="30" t="s">
        <v>40</v>
      </c>
      <c r="D52" s="72">
        <v>466.34</v>
      </c>
      <c r="E52" s="24" t="s">
        <v>15</v>
      </c>
    </row>
    <row r="53" spans="1:5" s="9" customFormat="1" ht="22.5" customHeight="1" x14ac:dyDescent="0.25">
      <c r="A53" s="31" t="s">
        <v>39</v>
      </c>
      <c r="B53" s="30">
        <v>22248533094</v>
      </c>
      <c r="C53" s="30" t="s">
        <v>40</v>
      </c>
      <c r="D53" s="72">
        <v>179.91</v>
      </c>
      <c r="E53" s="24" t="s">
        <v>15</v>
      </c>
    </row>
    <row r="54" spans="1:5" s="9" customFormat="1" ht="19.149999999999999" customHeight="1" x14ac:dyDescent="0.25">
      <c r="A54" s="33" t="s">
        <v>30</v>
      </c>
      <c r="B54" s="34"/>
      <c r="C54" s="32"/>
      <c r="D54" s="106">
        <f>D49+D50+D51+D52+D53</f>
        <v>2053.0299999999997</v>
      </c>
      <c r="E54" s="25"/>
    </row>
    <row r="55" spans="1:5" s="9" customFormat="1" ht="22.5" customHeight="1" x14ac:dyDescent="0.25">
      <c r="A55" s="55" t="s">
        <v>71</v>
      </c>
      <c r="B55" s="55">
        <v>747792357</v>
      </c>
      <c r="C55" s="30" t="s">
        <v>1</v>
      </c>
      <c r="D55" s="72"/>
      <c r="E55" s="24" t="s">
        <v>15</v>
      </c>
    </row>
    <row r="56" spans="1:5" s="9" customFormat="1" ht="19.149999999999999" customHeight="1" x14ac:dyDescent="0.25">
      <c r="A56" s="33" t="s">
        <v>28</v>
      </c>
      <c r="B56" s="34"/>
      <c r="C56" s="32"/>
      <c r="D56" s="73">
        <v>0</v>
      </c>
      <c r="E56" s="25"/>
    </row>
    <row r="57" spans="1:5" s="9" customFormat="1" ht="19.149999999999999" customHeight="1" x14ac:dyDescent="0.25">
      <c r="A57" s="78" t="s">
        <v>81</v>
      </c>
      <c r="B57" s="48">
        <v>36118056137</v>
      </c>
      <c r="C57" s="30" t="s">
        <v>79</v>
      </c>
      <c r="D57" s="72">
        <v>1277.5</v>
      </c>
      <c r="E57" s="24" t="s">
        <v>37</v>
      </c>
    </row>
    <row r="58" spans="1:5" s="9" customFormat="1" ht="19.149999999999999" customHeight="1" x14ac:dyDescent="0.25">
      <c r="A58" s="33" t="s">
        <v>28</v>
      </c>
      <c r="B58" s="34"/>
      <c r="C58" s="32"/>
      <c r="D58" s="73">
        <v>1277.5</v>
      </c>
      <c r="E58" s="25"/>
    </row>
    <row r="59" spans="1:5" ht="24.75" customHeight="1" x14ac:dyDescent="0.25">
      <c r="A59" s="63" t="s">
        <v>82</v>
      </c>
      <c r="B59" s="45">
        <v>78661516143</v>
      </c>
      <c r="C59" s="30" t="s">
        <v>3</v>
      </c>
      <c r="D59" s="72">
        <v>55</v>
      </c>
      <c r="E59" s="24" t="s">
        <v>49</v>
      </c>
    </row>
    <row r="60" spans="1:5" s="9" customFormat="1" ht="19.149999999999999" customHeight="1" x14ac:dyDescent="0.25">
      <c r="A60" s="96" t="s">
        <v>30</v>
      </c>
      <c r="B60" s="97"/>
      <c r="C60" s="32"/>
      <c r="D60" s="73">
        <f>D59</f>
        <v>55</v>
      </c>
      <c r="E60" s="25"/>
    </row>
    <row r="61" spans="1:5" s="9" customFormat="1" ht="23.25" customHeight="1" x14ac:dyDescent="0.25">
      <c r="A61" s="55" t="s">
        <v>73</v>
      </c>
      <c r="B61" s="30">
        <v>8793914217</v>
      </c>
      <c r="C61" s="30" t="s">
        <v>3</v>
      </c>
      <c r="D61" s="72">
        <v>65.8</v>
      </c>
      <c r="E61" s="24" t="s">
        <v>74</v>
      </c>
    </row>
    <row r="62" spans="1:5" s="9" customFormat="1" ht="19.149999999999999" customHeight="1" x14ac:dyDescent="0.25">
      <c r="A62" s="33" t="s">
        <v>38</v>
      </c>
      <c r="B62" s="34"/>
      <c r="C62" s="32"/>
      <c r="D62" s="73">
        <f>D61</f>
        <v>65.8</v>
      </c>
      <c r="E62" s="25"/>
    </row>
    <row r="63" spans="1:5" s="9" customFormat="1" ht="22.5" customHeight="1" x14ac:dyDescent="0.3">
      <c r="A63" s="55" t="s">
        <v>101</v>
      </c>
      <c r="B63" s="47">
        <v>36249666856</v>
      </c>
      <c r="C63" s="30" t="s">
        <v>4</v>
      </c>
      <c r="D63" s="72">
        <v>100.8</v>
      </c>
      <c r="E63" s="24" t="s">
        <v>15</v>
      </c>
    </row>
    <row r="64" spans="1:5" s="9" customFormat="1" ht="19.149999999999999" customHeight="1" x14ac:dyDescent="0.25">
      <c r="A64" s="33" t="s">
        <v>30</v>
      </c>
      <c r="B64" s="34"/>
      <c r="C64" s="32"/>
      <c r="D64" s="73">
        <f>D63</f>
        <v>100.8</v>
      </c>
      <c r="E64" s="25"/>
    </row>
    <row r="65" spans="1:5" s="83" customFormat="1" ht="19.149999999999999" customHeight="1" x14ac:dyDescent="0.25">
      <c r="A65" s="81" t="s">
        <v>45</v>
      </c>
      <c r="B65" s="82">
        <v>68419124305</v>
      </c>
      <c r="C65" s="32" t="s">
        <v>3</v>
      </c>
      <c r="D65" s="73">
        <v>10.62</v>
      </c>
      <c r="E65" s="24" t="s">
        <v>46</v>
      </c>
    </row>
    <row r="66" spans="1:5" s="9" customFormat="1" ht="19.149999999999999" customHeight="1" x14ac:dyDescent="0.25">
      <c r="A66" s="33" t="s">
        <v>45</v>
      </c>
      <c r="B66" s="34">
        <v>68419124305</v>
      </c>
      <c r="C66" s="32" t="s">
        <v>3</v>
      </c>
      <c r="D66" s="73">
        <v>10.62</v>
      </c>
      <c r="E66" s="24" t="s">
        <v>46</v>
      </c>
    </row>
    <row r="67" spans="1:5" s="9" customFormat="1" ht="19.149999999999999" customHeight="1" x14ac:dyDescent="0.25">
      <c r="A67" s="33" t="s">
        <v>30</v>
      </c>
      <c r="B67" s="34"/>
      <c r="C67" s="32"/>
      <c r="D67" s="73">
        <v>21.24</v>
      </c>
      <c r="E67" s="25"/>
    </row>
    <row r="68" spans="1:5" s="9" customFormat="1" ht="19.149999999999999" customHeight="1" x14ac:dyDescent="0.3">
      <c r="A68" s="80" t="s">
        <v>102</v>
      </c>
      <c r="B68" s="50">
        <v>29524210204</v>
      </c>
      <c r="C68" s="30" t="s">
        <v>3</v>
      </c>
      <c r="D68" s="72">
        <v>33.89</v>
      </c>
      <c r="E68" s="22" t="s">
        <v>19</v>
      </c>
    </row>
    <row r="69" spans="1:5" s="61" customFormat="1" ht="19.149999999999999" customHeight="1" x14ac:dyDescent="0.3">
      <c r="A69" s="56" t="s">
        <v>102</v>
      </c>
      <c r="B69" s="51">
        <v>29524210204</v>
      </c>
      <c r="C69" s="30" t="s">
        <v>3</v>
      </c>
      <c r="D69" s="72">
        <v>29.3</v>
      </c>
      <c r="E69" s="22" t="s">
        <v>19</v>
      </c>
    </row>
    <row r="70" spans="1:5" s="9" customFormat="1" ht="19.149999999999999" customHeight="1" x14ac:dyDescent="0.25">
      <c r="A70" s="33" t="s">
        <v>30</v>
      </c>
      <c r="B70" s="34"/>
      <c r="C70" s="32"/>
      <c r="D70" s="73">
        <v>63.19</v>
      </c>
      <c r="E70" s="25"/>
    </row>
    <row r="71" spans="1:5" s="9" customFormat="1" ht="21" customHeight="1" x14ac:dyDescent="0.25">
      <c r="A71" s="55" t="s">
        <v>99</v>
      </c>
      <c r="B71" s="30">
        <v>46118101286</v>
      </c>
      <c r="C71" s="30" t="s">
        <v>100</v>
      </c>
      <c r="D71" s="72">
        <v>41.48</v>
      </c>
      <c r="E71" s="24" t="s">
        <v>15</v>
      </c>
    </row>
    <row r="72" spans="1:5" s="9" customFormat="1" ht="21" customHeight="1" x14ac:dyDescent="0.25">
      <c r="A72" s="78" t="s">
        <v>99</v>
      </c>
      <c r="B72" s="30">
        <v>46118101286</v>
      </c>
      <c r="C72" s="30" t="s">
        <v>100</v>
      </c>
      <c r="D72" s="72">
        <v>41.48</v>
      </c>
      <c r="E72" s="24" t="s">
        <v>15</v>
      </c>
    </row>
    <row r="73" spans="1:5" s="9" customFormat="1" ht="19.149999999999999" customHeight="1" x14ac:dyDescent="0.25">
      <c r="A73" s="33" t="s">
        <v>30</v>
      </c>
      <c r="B73" s="34"/>
      <c r="C73" s="32"/>
      <c r="D73" s="73">
        <v>82.96</v>
      </c>
      <c r="E73" s="25"/>
    </row>
    <row r="74" spans="1:5" s="60" customFormat="1" ht="19.149999999999999" customHeight="1" x14ac:dyDescent="0.25">
      <c r="A74" s="31" t="s">
        <v>65</v>
      </c>
      <c r="B74" s="48">
        <v>34585695048</v>
      </c>
      <c r="C74" s="30" t="s">
        <v>4</v>
      </c>
      <c r="D74" s="72"/>
      <c r="E74" s="24" t="s">
        <v>15</v>
      </c>
    </row>
    <row r="75" spans="1:5" s="9" customFormat="1" ht="21" customHeight="1" x14ac:dyDescent="0.3">
      <c r="A75" s="55" t="s">
        <v>65</v>
      </c>
      <c r="B75" s="54">
        <v>34585695048</v>
      </c>
      <c r="C75" s="30" t="s">
        <v>4</v>
      </c>
      <c r="D75" s="72"/>
      <c r="E75" s="24" t="s">
        <v>15</v>
      </c>
    </row>
    <row r="76" spans="1:5" s="9" customFormat="1" ht="19.149999999999999" customHeight="1" x14ac:dyDescent="0.25">
      <c r="A76" s="33" t="s">
        <v>30</v>
      </c>
      <c r="B76" s="34"/>
      <c r="C76" s="32"/>
      <c r="D76" s="73"/>
      <c r="E76" s="25"/>
    </row>
    <row r="77" spans="1:5" ht="19.149999999999999" customHeight="1" x14ac:dyDescent="0.25">
      <c r="A77" s="30" t="s">
        <v>41</v>
      </c>
      <c r="B77" s="48">
        <v>30023990959</v>
      </c>
      <c r="C77" s="30" t="s">
        <v>3</v>
      </c>
      <c r="D77" s="72">
        <v>807.76</v>
      </c>
      <c r="E77" s="24" t="s">
        <v>60</v>
      </c>
    </row>
    <row r="78" spans="1:5" ht="19.149999999999999" customHeight="1" x14ac:dyDescent="0.25">
      <c r="A78" s="30" t="s">
        <v>41</v>
      </c>
      <c r="B78" s="48">
        <v>30023990959</v>
      </c>
      <c r="C78" s="30" t="s">
        <v>3</v>
      </c>
      <c r="D78" s="72">
        <v>31.25</v>
      </c>
      <c r="E78" s="24" t="s">
        <v>60</v>
      </c>
    </row>
    <row r="79" spans="1:5" ht="19.149999999999999" customHeight="1" x14ac:dyDescent="0.25">
      <c r="A79" s="30" t="s">
        <v>41</v>
      </c>
      <c r="B79" s="48">
        <v>30023990959</v>
      </c>
      <c r="C79" s="30" t="s">
        <v>3</v>
      </c>
      <c r="D79" s="72">
        <v>548.82000000000005</v>
      </c>
      <c r="E79" s="24" t="s">
        <v>61</v>
      </c>
    </row>
    <row r="80" spans="1:5" ht="19.149999999999999" customHeight="1" x14ac:dyDescent="0.25">
      <c r="A80" s="30" t="s">
        <v>41</v>
      </c>
      <c r="B80" s="48">
        <v>30023990959</v>
      </c>
      <c r="C80" s="30" t="s">
        <v>3</v>
      </c>
      <c r="D80" s="72">
        <v>45.35</v>
      </c>
      <c r="E80" s="24" t="s">
        <v>61</v>
      </c>
    </row>
    <row r="81" spans="1:5" s="9" customFormat="1" ht="19.149999999999999" customHeight="1" x14ac:dyDescent="0.25">
      <c r="A81" s="96" t="s">
        <v>30</v>
      </c>
      <c r="B81" s="97"/>
      <c r="C81" s="32"/>
      <c r="D81" s="73">
        <v>1433.18</v>
      </c>
      <c r="E81" s="25"/>
    </row>
    <row r="82" spans="1:5" s="9" customFormat="1" ht="19.149999999999999" customHeight="1" x14ac:dyDescent="0.25">
      <c r="A82" s="92" t="s">
        <v>85</v>
      </c>
      <c r="B82" s="30">
        <v>53074638123</v>
      </c>
      <c r="C82" s="30" t="s">
        <v>4</v>
      </c>
      <c r="D82" s="72">
        <v>66.25</v>
      </c>
      <c r="E82" s="24" t="s">
        <v>37</v>
      </c>
    </row>
    <row r="83" spans="1:5" s="9" customFormat="1" ht="19.149999999999999" customHeight="1" x14ac:dyDescent="0.25">
      <c r="A83" s="96" t="s">
        <v>30</v>
      </c>
      <c r="B83" s="97"/>
      <c r="C83" s="32"/>
      <c r="D83" s="73">
        <v>66.25</v>
      </c>
      <c r="E83" s="25"/>
    </row>
    <row r="84" spans="1:5" s="9" customFormat="1" ht="19.149999999999999" customHeight="1" x14ac:dyDescent="0.25">
      <c r="A84" s="30" t="s">
        <v>50</v>
      </c>
      <c r="B84" s="30">
        <v>57845277445</v>
      </c>
      <c r="C84" s="30" t="s">
        <v>3</v>
      </c>
      <c r="D84" s="72">
        <v>87.5</v>
      </c>
      <c r="E84" s="24" t="s">
        <v>49</v>
      </c>
    </row>
    <row r="85" spans="1:5" s="9" customFormat="1" ht="19.149999999999999" customHeight="1" x14ac:dyDescent="0.25">
      <c r="A85" s="96" t="s">
        <v>30</v>
      </c>
      <c r="B85" s="97"/>
      <c r="C85" s="32"/>
      <c r="D85" s="73">
        <f>D84</f>
        <v>87.5</v>
      </c>
      <c r="E85" s="25"/>
    </row>
    <row r="86" spans="1:5" s="9" customFormat="1" ht="19.149999999999999" customHeight="1" x14ac:dyDescent="0.25">
      <c r="A86" s="30" t="s">
        <v>62</v>
      </c>
      <c r="B86" s="30">
        <v>87311810356</v>
      </c>
      <c r="C86" s="30" t="s">
        <v>63</v>
      </c>
      <c r="D86" s="72"/>
      <c r="E86" s="24" t="s">
        <v>47</v>
      </c>
    </row>
    <row r="87" spans="1:5" s="9" customFormat="1" ht="19.149999999999999" customHeight="1" x14ac:dyDescent="0.25">
      <c r="A87" s="30" t="s">
        <v>62</v>
      </c>
      <c r="B87" s="48"/>
      <c r="C87" s="30"/>
      <c r="D87" s="72">
        <v>0</v>
      </c>
      <c r="E87" s="24"/>
    </row>
    <row r="88" spans="1:5" s="9" customFormat="1" ht="19.149999999999999" customHeight="1" x14ac:dyDescent="0.25">
      <c r="A88" s="96" t="s">
        <v>30</v>
      </c>
      <c r="B88" s="97"/>
      <c r="C88" s="32"/>
      <c r="D88" s="73">
        <f>D86+D87</f>
        <v>0</v>
      </c>
      <c r="E88" s="25"/>
    </row>
    <row r="89" spans="1:5" s="83" customFormat="1" ht="19.149999999999999" customHeight="1" x14ac:dyDescent="0.25">
      <c r="A89" s="31" t="s">
        <v>51</v>
      </c>
      <c r="B89" s="30">
        <v>27332507825</v>
      </c>
      <c r="C89" s="30" t="s">
        <v>52</v>
      </c>
      <c r="D89" s="72">
        <v>62.5</v>
      </c>
      <c r="E89" s="24" t="s">
        <v>53</v>
      </c>
    </row>
    <row r="90" spans="1:5" s="83" customFormat="1" ht="19.149999999999999" customHeight="1" x14ac:dyDescent="0.25">
      <c r="A90" s="31" t="s">
        <v>51</v>
      </c>
      <c r="B90" s="30">
        <v>27332507825</v>
      </c>
      <c r="C90" s="30" t="s">
        <v>52</v>
      </c>
      <c r="D90" s="72">
        <v>62.5</v>
      </c>
      <c r="E90" s="24" t="s">
        <v>53</v>
      </c>
    </row>
    <row r="91" spans="1:5" s="9" customFormat="1" ht="19.149999999999999" customHeight="1" x14ac:dyDescent="0.25">
      <c r="A91" s="30" t="s">
        <v>51</v>
      </c>
      <c r="B91" s="30">
        <v>27332507825</v>
      </c>
      <c r="C91" s="30" t="s">
        <v>52</v>
      </c>
      <c r="D91" s="72">
        <v>62.5</v>
      </c>
      <c r="E91" s="24" t="s">
        <v>53</v>
      </c>
    </row>
    <row r="92" spans="1:5" s="9" customFormat="1" ht="19.149999999999999" customHeight="1" x14ac:dyDescent="0.25">
      <c r="A92" s="96" t="s">
        <v>30</v>
      </c>
      <c r="B92" s="97"/>
      <c r="C92" s="32"/>
      <c r="D92" s="73">
        <v>187.5</v>
      </c>
      <c r="E92" s="25"/>
    </row>
    <row r="93" spans="1:5" s="9" customFormat="1" ht="19.149999999999999" customHeight="1" x14ac:dyDescent="0.25">
      <c r="A93" s="63" t="s">
        <v>86</v>
      </c>
      <c r="B93" s="60">
        <v>77891977684</v>
      </c>
      <c r="C93" s="30" t="s">
        <v>3</v>
      </c>
      <c r="D93" s="72">
        <v>1281.25</v>
      </c>
      <c r="E93" s="24" t="s">
        <v>37</v>
      </c>
    </row>
    <row r="94" spans="1:5" s="9" customFormat="1" ht="19.149999999999999" customHeight="1" x14ac:dyDescent="0.25">
      <c r="A94" s="96" t="s">
        <v>30</v>
      </c>
      <c r="B94" s="97"/>
      <c r="C94" s="32"/>
      <c r="D94" s="73">
        <f t="shared" ref="D94" si="0">D93</f>
        <v>1281.25</v>
      </c>
      <c r="E94" s="25"/>
    </row>
    <row r="95" spans="1:5" s="9" customFormat="1" ht="19.149999999999999" customHeight="1" x14ac:dyDescent="0.25">
      <c r="A95" s="63" t="s">
        <v>87</v>
      </c>
      <c r="B95" s="45">
        <v>86942287381</v>
      </c>
      <c r="C95" s="30" t="s">
        <v>4</v>
      </c>
      <c r="D95" s="79">
        <v>630</v>
      </c>
      <c r="E95" s="24" t="s">
        <v>122</v>
      </c>
    </row>
    <row r="96" spans="1:5" s="9" customFormat="1" ht="19.149999999999999" customHeight="1" x14ac:dyDescent="0.25">
      <c r="A96" s="96" t="s">
        <v>30</v>
      </c>
      <c r="B96" s="97"/>
      <c r="C96" s="32"/>
      <c r="D96" s="73">
        <f t="shared" ref="D96" si="1">D95</f>
        <v>630</v>
      </c>
      <c r="E96" s="25"/>
    </row>
    <row r="97" spans="1:5" s="9" customFormat="1" ht="19.149999999999999" customHeight="1" x14ac:dyDescent="0.25">
      <c r="A97" s="92" t="s">
        <v>88</v>
      </c>
      <c r="B97" s="45">
        <v>68438078505</v>
      </c>
      <c r="C97" s="30" t="s">
        <v>3</v>
      </c>
      <c r="D97" s="72">
        <v>138.75</v>
      </c>
      <c r="E97" s="24" t="s">
        <v>113</v>
      </c>
    </row>
    <row r="98" spans="1:5" s="9" customFormat="1" ht="19.149999999999999" customHeight="1" x14ac:dyDescent="0.25">
      <c r="A98" s="96" t="s">
        <v>30</v>
      </c>
      <c r="B98" s="97"/>
      <c r="C98" s="32"/>
      <c r="D98" s="73">
        <f t="shared" ref="D98" si="2">D97</f>
        <v>138.75</v>
      </c>
      <c r="E98" s="25"/>
    </row>
    <row r="99" spans="1:5" s="9" customFormat="1" ht="19.149999999999999" customHeight="1" x14ac:dyDescent="0.25">
      <c r="A99" s="30" t="s">
        <v>54</v>
      </c>
      <c r="B99" s="30">
        <v>61842001846</v>
      </c>
      <c r="C99" s="30" t="s">
        <v>3</v>
      </c>
      <c r="D99" s="72">
        <v>290.89</v>
      </c>
      <c r="E99" s="24" t="s">
        <v>55</v>
      </c>
    </row>
    <row r="100" spans="1:5" s="60" customFormat="1" ht="19.149999999999999" customHeight="1" x14ac:dyDescent="0.25">
      <c r="A100" s="31" t="s">
        <v>54</v>
      </c>
      <c r="B100" s="48">
        <v>61842001846</v>
      </c>
      <c r="C100" s="30" t="s">
        <v>3</v>
      </c>
      <c r="D100" s="72">
        <v>490.68</v>
      </c>
      <c r="E100" s="24" t="s">
        <v>55</v>
      </c>
    </row>
    <row r="101" spans="1:5" s="60" customFormat="1" ht="19.149999999999999" customHeight="1" x14ac:dyDescent="0.25">
      <c r="A101" s="31" t="s">
        <v>54</v>
      </c>
      <c r="B101" s="48">
        <v>61842001846</v>
      </c>
      <c r="C101" s="30" t="s">
        <v>3</v>
      </c>
      <c r="D101" s="72">
        <v>25</v>
      </c>
      <c r="E101" s="24" t="s">
        <v>55</v>
      </c>
    </row>
    <row r="102" spans="1:5" s="60" customFormat="1" ht="19.149999999999999" customHeight="1" x14ac:dyDescent="0.25">
      <c r="A102" s="31" t="s">
        <v>54</v>
      </c>
      <c r="B102" s="48">
        <v>61842001846</v>
      </c>
      <c r="C102" s="30" t="s">
        <v>3</v>
      </c>
      <c r="D102" s="72">
        <v>290.89</v>
      </c>
      <c r="E102" s="24" t="s">
        <v>55</v>
      </c>
    </row>
    <row r="103" spans="1:5" s="9" customFormat="1" ht="19.149999999999999" customHeight="1" x14ac:dyDescent="0.25">
      <c r="A103" s="96" t="s">
        <v>30</v>
      </c>
      <c r="B103" s="97"/>
      <c r="C103" s="32"/>
      <c r="D103" s="73">
        <v>1097.46</v>
      </c>
      <c r="E103" s="25"/>
    </row>
    <row r="104" spans="1:5" s="61" customFormat="1" ht="19.149999999999999" customHeight="1" x14ac:dyDescent="0.25">
      <c r="A104" s="31" t="s">
        <v>56</v>
      </c>
      <c r="B104" s="48">
        <v>28019763406</v>
      </c>
      <c r="C104" s="30" t="s">
        <v>4</v>
      </c>
      <c r="D104" s="72">
        <v>135.63999999999999</v>
      </c>
      <c r="E104" s="24" t="s">
        <v>15</v>
      </c>
    </row>
    <row r="105" spans="1:5" s="9" customFormat="1" ht="19.149999999999999" customHeight="1" x14ac:dyDescent="0.25">
      <c r="A105" s="96" t="s">
        <v>30</v>
      </c>
      <c r="B105" s="97"/>
      <c r="C105" s="32"/>
      <c r="D105" s="73">
        <v>135.63999999999999</v>
      </c>
      <c r="E105" s="25"/>
    </row>
    <row r="106" spans="1:5" s="9" customFormat="1" ht="19.149999999999999" customHeight="1" x14ac:dyDescent="0.25">
      <c r="A106" s="78" t="s">
        <v>89</v>
      </c>
      <c r="B106" s="48"/>
      <c r="C106" s="30"/>
      <c r="D106" s="72">
        <v>540</v>
      </c>
      <c r="E106" s="65" t="s">
        <v>80</v>
      </c>
    </row>
    <row r="107" spans="1:5" s="87" customFormat="1" ht="19.149999999999999" customHeight="1" x14ac:dyDescent="0.25">
      <c r="A107" s="78" t="s">
        <v>89</v>
      </c>
      <c r="B107" s="48"/>
      <c r="C107" s="30"/>
      <c r="D107" s="72">
        <v>540</v>
      </c>
      <c r="E107" s="65"/>
    </row>
    <row r="108" spans="1:5" s="9" customFormat="1" ht="19.149999999999999" customHeight="1" x14ac:dyDescent="0.25">
      <c r="A108" s="33" t="s">
        <v>28</v>
      </c>
      <c r="B108" s="34"/>
      <c r="C108" s="32"/>
      <c r="D108" s="73">
        <f>D106+D107</f>
        <v>1080</v>
      </c>
      <c r="E108" s="25"/>
    </row>
    <row r="109" spans="1:5" s="60" customFormat="1" ht="19.149999999999999" customHeight="1" x14ac:dyDescent="0.25">
      <c r="A109" s="31" t="s">
        <v>59</v>
      </c>
      <c r="B109" s="48">
        <v>33166159768</v>
      </c>
      <c r="C109" s="30" t="s">
        <v>57</v>
      </c>
      <c r="D109" s="73">
        <v>41.48</v>
      </c>
      <c r="E109" s="24" t="s">
        <v>58</v>
      </c>
    </row>
    <row r="110" spans="1:5" s="9" customFormat="1" ht="19.149999999999999" customHeight="1" x14ac:dyDescent="0.25">
      <c r="A110" s="55" t="s">
        <v>59</v>
      </c>
      <c r="B110" s="48">
        <v>33166159768</v>
      </c>
      <c r="C110" s="30" t="s">
        <v>57</v>
      </c>
      <c r="D110" s="72">
        <v>41.48</v>
      </c>
      <c r="E110" s="24" t="s">
        <v>58</v>
      </c>
    </row>
    <row r="111" spans="1:5" s="9" customFormat="1" ht="19.149999999999999" customHeight="1" x14ac:dyDescent="0.25">
      <c r="A111" s="33" t="s">
        <v>28</v>
      </c>
      <c r="B111" s="34"/>
      <c r="C111" s="32"/>
      <c r="D111" s="73">
        <v>622.96</v>
      </c>
      <c r="E111" s="25"/>
    </row>
    <row r="112" spans="1:5" s="9" customFormat="1" ht="19.149999999999999" customHeight="1" x14ac:dyDescent="0.25">
      <c r="A112" s="92" t="s">
        <v>90</v>
      </c>
      <c r="B112" s="30">
        <v>68657585843</v>
      </c>
      <c r="C112" s="30" t="s">
        <v>4</v>
      </c>
      <c r="D112" s="72">
        <v>66.16</v>
      </c>
      <c r="E112" s="24" t="s">
        <v>15</v>
      </c>
    </row>
    <row r="113" spans="1:5" s="83" customFormat="1" ht="19.149999999999999" customHeight="1" x14ac:dyDescent="0.25">
      <c r="A113" s="30" t="s">
        <v>90</v>
      </c>
      <c r="B113" s="30">
        <v>68657585843</v>
      </c>
      <c r="C113" s="30" t="s">
        <v>4</v>
      </c>
      <c r="D113" s="72">
        <v>191.59</v>
      </c>
      <c r="E113" s="24" t="s">
        <v>15</v>
      </c>
    </row>
    <row r="114" spans="1:5" s="9" customFormat="1" ht="19.149999999999999" customHeight="1" x14ac:dyDescent="0.25">
      <c r="A114" s="30" t="s">
        <v>90</v>
      </c>
      <c r="B114" s="30">
        <v>68657585843</v>
      </c>
      <c r="C114" s="30" t="s">
        <v>4</v>
      </c>
      <c r="D114" s="72">
        <v>127.51</v>
      </c>
      <c r="E114" s="24" t="s">
        <v>15</v>
      </c>
    </row>
    <row r="115" spans="1:5" s="9" customFormat="1" ht="19.149999999999999" customHeight="1" x14ac:dyDescent="0.25">
      <c r="A115" s="96" t="s">
        <v>30</v>
      </c>
      <c r="B115" s="97"/>
      <c r="C115" s="32"/>
      <c r="D115" s="73">
        <v>385.26</v>
      </c>
      <c r="E115" s="25"/>
    </row>
    <row r="116" spans="1:5" s="60" customFormat="1" ht="19.149999999999999" customHeight="1" x14ac:dyDescent="0.25">
      <c r="A116" s="78" t="s">
        <v>83</v>
      </c>
      <c r="B116" s="32">
        <v>12737019041</v>
      </c>
      <c r="C116" s="48" t="s">
        <v>3</v>
      </c>
      <c r="D116" s="72"/>
      <c r="E116" s="24" t="s">
        <v>15</v>
      </c>
    </row>
    <row r="117" spans="1:5" s="60" customFormat="1" ht="19.149999999999999" customHeight="1" x14ac:dyDescent="0.25">
      <c r="A117" s="58" t="s">
        <v>28</v>
      </c>
      <c r="B117" s="62"/>
      <c r="C117" s="59"/>
      <c r="D117" s="73"/>
      <c r="E117" s="25"/>
    </row>
    <row r="118" spans="1:5" s="60" customFormat="1" ht="19.149999999999999" customHeight="1" x14ac:dyDescent="0.25">
      <c r="A118" s="31" t="s">
        <v>78</v>
      </c>
      <c r="B118" s="32">
        <v>64546066176</v>
      </c>
      <c r="C118" s="59" t="s">
        <v>3</v>
      </c>
      <c r="D118" s="72">
        <v>36.25</v>
      </c>
      <c r="E118" s="24" t="s">
        <v>15</v>
      </c>
    </row>
    <row r="119" spans="1:5" s="60" customFormat="1" ht="19.149999999999999" customHeight="1" x14ac:dyDescent="0.25">
      <c r="A119" s="58" t="s">
        <v>28</v>
      </c>
      <c r="B119" s="62"/>
      <c r="C119" s="59"/>
      <c r="D119" s="73">
        <v>36.25</v>
      </c>
      <c r="E119" s="25"/>
    </row>
    <row r="120" spans="1:5" s="60" customFormat="1" ht="19.149999999999999" customHeight="1" x14ac:dyDescent="0.25">
      <c r="A120" s="55" t="s">
        <v>95</v>
      </c>
      <c r="B120" s="62">
        <v>90629578695</v>
      </c>
      <c r="C120" s="59" t="s">
        <v>4</v>
      </c>
      <c r="D120" s="72">
        <v>314.48</v>
      </c>
      <c r="E120" s="57" t="s">
        <v>112</v>
      </c>
    </row>
    <row r="121" spans="1:5" s="16" customFormat="1" ht="24" customHeight="1" x14ac:dyDescent="0.3">
      <c r="A121" s="100" t="s">
        <v>28</v>
      </c>
      <c r="B121" s="101"/>
      <c r="C121" s="102"/>
      <c r="D121" s="74">
        <v>314.48</v>
      </c>
      <c r="E121" s="15"/>
    </row>
    <row r="122" spans="1:5" ht="16.5" x14ac:dyDescent="0.25">
      <c r="A122" s="88" t="s">
        <v>91</v>
      </c>
      <c r="B122" s="64">
        <v>15526597734</v>
      </c>
      <c r="C122" s="64" t="s">
        <v>3</v>
      </c>
      <c r="D122" s="75">
        <v>65.239999999999995</v>
      </c>
      <c r="E122" s="24" t="s">
        <v>37</v>
      </c>
    </row>
    <row r="123" spans="1:5" ht="16.5" x14ac:dyDescent="0.25">
      <c r="A123" s="93" t="s">
        <v>28</v>
      </c>
      <c r="B123" s="93"/>
      <c r="C123" s="93"/>
      <c r="D123" s="76">
        <v>65.239999999999995</v>
      </c>
      <c r="E123" s="65"/>
    </row>
    <row r="124" spans="1:5" ht="16.5" x14ac:dyDescent="0.25">
      <c r="A124" s="88" t="s">
        <v>92</v>
      </c>
      <c r="B124" s="64">
        <v>9700579940</v>
      </c>
      <c r="C124" s="64" t="s">
        <v>3</v>
      </c>
      <c r="D124" s="75">
        <v>665</v>
      </c>
      <c r="E124" s="24" t="s">
        <v>37</v>
      </c>
    </row>
    <row r="125" spans="1:5" ht="16.5" x14ac:dyDescent="0.25">
      <c r="A125" s="93" t="s">
        <v>28</v>
      </c>
      <c r="B125" s="93"/>
      <c r="C125" s="93"/>
      <c r="D125" s="76">
        <v>665</v>
      </c>
      <c r="E125" s="65"/>
    </row>
    <row r="126" spans="1:5" ht="16.5" x14ac:dyDescent="0.25">
      <c r="A126" s="88" t="s">
        <v>93</v>
      </c>
      <c r="B126" s="64">
        <v>19422090987</v>
      </c>
      <c r="C126" s="64" t="s">
        <v>4</v>
      </c>
      <c r="D126" s="75">
        <v>1599</v>
      </c>
      <c r="E126" s="24" t="s">
        <v>113</v>
      </c>
    </row>
    <row r="127" spans="1:5" ht="16.5" x14ac:dyDescent="0.25">
      <c r="A127" s="93" t="s">
        <v>28</v>
      </c>
      <c r="B127" s="93"/>
      <c r="C127" s="93"/>
      <c r="D127" s="76">
        <v>1599</v>
      </c>
      <c r="E127" s="65"/>
    </row>
    <row r="128" spans="1:5" ht="16.5" x14ac:dyDescent="0.25">
      <c r="A128" s="88" t="s">
        <v>94</v>
      </c>
      <c r="B128" s="64">
        <v>9729183613</v>
      </c>
      <c r="C128" s="64" t="s">
        <v>4</v>
      </c>
      <c r="D128" s="75">
        <v>191.39</v>
      </c>
      <c r="E128" s="24" t="s">
        <v>114</v>
      </c>
    </row>
    <row r="129" spans="1:5" ht="16.5" x14ac:dyDescent="0.25">
      <c r="A129" s="93" t="s">
        <v>28</v>
      </c>
      <c r="B129" s="93"/>
      <c r="C129" s="93"/>
      <c r="D129" s="76">
        <v>191.39</v>
      </c>
      <c r="E129" s="65"/>
    </row>
    <row r="130" spans="1:5" ht="16.5" x14ac:dyDescent="0.3">
      <c r="A130" s="107" t="s">
        <v>96</v>
      </c>
      <c r="B130" s="90">
        <v>14506572540</v>
      </c>
      <c r="C130" s="89" t="s">
        <v>3</v>
      </c>
      <c r="D130" s="75">
        <v>49.4</v>
      </c>
      <c r="E130" s="24" t="s">
        <v>37</v>
      </c>
    </row>
    <row r="131" spans="1:5" ht="16.5" x14ac:dyDescent="0.3">
      <c r="A131" s="108" t="s">
        <v>96</v>
      </c>
      <c r="B131" s="90">
        <v>14506572540</v>
      </c>
      <c r="C131" s="89" t="s">
        <v>3</v>
      </c>
      <c r="D131" s="75">
        <v>49.4</v>
      </c>
      <c r="E131" s="24" t="s">
        <v>37</v>
      </c>
    </row>
    <row r="132" spans="1:5" ht="16.5" x14ac:dyDescent="0.3">
      <c r="A132" s="108" t="s">
        <v>96</v>
      </c>
      <c r="B132" s="90">
        <v>14506572540</v>
      </c>
      <c r="C132" s="89" t="s">
        <v>3</v>
      </c>
      <c r="D132" s="75">
        <v>1873.75</v>
      </c>
      <c r="E132" s="24" t="s">
        <v>37</v>
      </c>
    </row>
    <row r="133" spans="1:5" ht="16.5" x14ac:dyDescent="0.3">
      <c r="A133" s="85" t="s">
        <v>28</v>
      </c>
      <c r="B133" s="90"/>
      <c r="C133" s="86"/>
      <c r="D133" s="76">
        <v>1972.55</v>
      </c>
      <c r="E133" s="65"/>
    </row>
    <row r="134" spans="1:5" ht="25.5" x14ac:dyDescent="0.3">
      <c r="A134" s="108" t="s">
        <v>97</v>
      </c>
      <c r="B134" s="90">
        <v>87488264639</v>
      </c>
      <c r="C134" s="89" t="s">
        <v>3</v>
      </c>
      <c r="D134" s="75">
        <v>610.95000000000005</v>
      </c>
      <c r="E134" s="24" t="s">
        <v>15</v>
      </c>
    </row>
    <row r="135" spans="1:5" ht="25.5" x14ac:dyDescent="0.3">
      <c r="A135" s="108" t="s">
        <v>97</v>
      </c>
      <c r="B135" s="90">
        <v>87488264639</v>
      </c>
      <c r="C135" s="89" t="s">
        <v>3</v>
      </c>
      <c r="D135" s="75">
        <v>18.3</v>
      </c>
      <c r="E135" s="24" t="s">
        <v>15</v>
      </c>
    </row>
    <row r="136" spans="1:5" ht="16.5" x14ac:dyDescent="0.25">
      <c r="A136" s="85" t="s">
        <v>28</v>
      </c>
      <c r="B136" s="89"/>
      <c r="C136" s="86"/>
      <c r="D136" s="76">
        <v>629.25</v>
      </c>
      <c r="E136" s="65"/>
    </row>
    <row r="137" spans="1:5" ht="25.5" x14ac:dyDescent="0.25">
      <c r="A137" s="108" t="s">
        <v>98</v>
      </c>
      <c r="B137" s="89">
        <v>70108447975</v>
      </c>
      <c r="C137" s="89" t="s">
        <v>3</v>
      </c>
      <c r="D137" s="75">
        <v>41.8</v>
      </c>
      <c r="E137" s="24" t="s">
        <v>15</v>
      </c>
    </row>
    <row r="138" spans="1:5" ht="25.5" x14ac:dyDescent="0.25">
      <c r="A138" s="108" t="s">
        <v>98</v>
      </c>
      <c r="B138" s="89">
        <v>70108447975</v>
      </c>
      <c r="C138" s="89" t="s">
        <v>3</v>
      </c>
      <c r="D138" s="75">
        <v>357.5</v>
      </c>
      <c r="E138" s="24" t="s">
        <v>15</v>
      </c>
    </row>
    <row r="139" spans="1:5" ht="16.5" x14ac:dyDescent="0.25">
      <c r="A139" s="85" t="s">
        <v>28</v>
      </c>
      <c r="B139" s="89"/>
      <c r="C139" s="86"/>
      <c r="D139" s="76">
        <v>399.3</v>
      </c>
      <c r="E139" s="65"/>
    </row>
    <row r="140" spans="1:5" ht="16.5" x14ac:dyDescent="0.25">
      <c r="A140" s="88" t="s">
        <v>103</v>
      </c>
      <c r="B140" s="64">
        <v>19909872918</v>
      </c>
      <c r="C140" s="64" t="s">
        <v>4</v>
      </c>
      <c r="D140" s="75">
        <v>60</v>
      </c>
      <c r="E140" s="24" t="s">
        <v>115</v>
      </c>
    </row>
    <row r="141" spans="1:5" ht="16.5" x14ac:dyDescent="0.25">
      <c r="A141" s="93" t="s">
        <v>28</v>
      </c>
      <c r="B141" s="93"/>
      <c r="C141" s="93"/>
      <c r="D141" s="76">
        <f>D140</f>
        <v>60</v>
      </c>
      <c r="E141" s="65"/>
    </row>
    <row r="142" spans="1:5" ht="16.5" x14ac:dyDescent="0.25">
      <c r="A142" s="88" t="s">
        <v>104</v>
      </c>
      <c r="B142" s="64">
        <v>24406172697</v>
      </c>
      <c r="C142" s="64" t="s">
        <v>4</v>
      </c>
      <c r="D142" s="75">
        <v>1532.85</v>
      </c>
      <c r="E142" s="24" t="s">
        <v>117</v>
      </c>
    </row>
    <row r="143" spans="1:5" ht="16.5" x14ac:dyDescent="0.25">
      <c r="A143" s="93" t="s">
        <v>28</v>
      </c>
      <c r="B143" s="93"/>
      <c r="C143" s="93"/>
      <c r="D143" s="76">
        <f>D142</f>
        <v>1532.85</v>
      </c>
      <c r="E143" s="65"/>
    </row>
    <row r="144" spans="1:5" ht="25.5" x14ac:dyDescent="0.25">
      <c r="A144" s="84" t="s">
        <v>116</v>
      </c>
      <c r="B144" s="64">
        <v>88470929840</v>
      </c>
      <c r="C144" s="64" t="s">
        <v>3</v>
      </c>
      <c r="D144" s="76">
        <v>27.56</v>
      </c>
      <c r="E144" s="24" t="s">
        <v>15</v>
      </c>
    </row>
    <row r="145" spans="1:5" ht="25.5" x14ac:dyDescent="0.25">
      <c r="A145" s="88" t="s">
        <v>116</v>
      </c>
      <c r="B145" s="64">
        <v>88470929840</v>
      </c>
      <c r="C145" s="64" t="s">
        <v>3</v>
      </c>
      <c r="D145" s="75">
        <v>132.13</v>
      </c>
      <c r="E145" s="24" t="s">
        <v>15</v>
      </c>
    </row>
    <row r="146" spans="1:5" ht="16.5" x14ac:dyDescent="0.25">
      <c r="A146" s="93" t="s">
        <v>28</v>
      </c>
      <c r="B146" s="93"/>
      <c r="C146" s="93"/>
      <c r="D146" s="76">
        <v>159.69</v>
      </c>
      <c r="E146" s="65"/>
    </row>
    <row r="147" spans="1:5" ht="25.5" x14ac:dyDescent="0.25">
      <c r="A147" s="88" t="s">
        <v>105</v>
      </c>
      <c r="B147" s="64">
        <v>67066083351</v>
      </c>
      <c r="C147" s="64" t="s">
        <v>106</v>
      </c>
      <c r="D147" s="75">
        <v>374</v>
      </c>
      <c r="E147" s="24" t="s">
        <v>15</v>
      </c>
    </row>
    <row r="148" spans="1:5" ht="16.5" x14ac:dyDescent="0.25">
      <c r="A148" s="93" t="s">
        <v>28</v>
      </c>
      <c r="B148" s="93"/>
      <c r="C148" s="93"/>
      <c r="D148" s="76">
        <f>D147</f>
        <v>374</v>
      </c>
      <c r="E148" s="65"/>
    </row>
    <row r="149" spans="1:5" ht="16.5" x14ac:dyDescent="0.25">
      <c r="A149" s="88" t="s">
        <v>107</v>
      </c>
      <c r="B149" s="64">
        <v>41280267782</v>
      </c>
      <c r="C149" s="64" t="s">
        <v>3</v>
      </c>
      <c r="D149" s="75">
        <v>768.25</v>
      </c>
      <c r="E149" s="24" t="s">
        <v>37</v>
      </c>
    </row>
    <row r="150" spans="1:5" ht="16.5" x14ac:dyDescent="0.25">
      <c r="A150" s="93" t="s">
        <v>28</v>
      </c>
      <c r="B150" s="93"/>
      <c r="C150" s="93"/>
      <c r="D150" s="76">
        <f>D149</f>
        <v>768.25</v>
      </c>
      <c r="E150" s="65"/>
    </row>
    <row r="151" spans="1:5" ht="16.5" x14ac:dyDescent="0.25">
      <c r="A151" s="88" t="s">
        <v>108</v>
      </c>
      <c r="B151" s="64">
        <v>63288148995</v>
      </c>
      <c r="C151" s="64" t="s">
        <v>4</v>
      </c>
      <c r="D151" s="75">
        <v>139.88999999999999</v>
      </c>
      <c r="E151" s="24" t="s">
        <v>115</v>
      </c>
    </row>
    <row r="152" spans="1:5" ht="16.5" x14ac:dyDescent="0.25">
      <c r="A152" s="93" t="s">
        <v>28</v>
      </c>
      <c r="B152" s="93"/>
      <c r="C152" s="93"/>
      <c r="D152" s="76">
        <f>D151</f>
        <v>139.88999999999999</v>
      </c>
      <c r="E152" s="65"/>
    </row>
    <row r="153" spans="1:5" ht="16.5" x14ac:dyDescent="0.25">
      <c r="A153" s="88" t="s">
        <v>109</v>
      </c>
      <c r="B153" s="64">
        <v>24796394086</v>
      </c>
      <c r="C153" s="64" t="s">
        <v>3</v>
      </c>
      <c r="D153" s="75">
        <v>55</v>
      </c>
      <c r="E153" s="24" t="s">
        <v>119</v>
      </c>
    </row>
    <row r="154" spans="1:5" ht="16.5" x14ac:dyDescent="0.25">
      <c r="A154" s="93" t="s">
        <v>28</v>
      </c>
      <c r="B154" s="93"/>
      <c r="C154" s="93"/>
      <c r="D154" s="76">
        <f>D153</f>
        <v>55</v>
      </c>
      <c r="E154" s="65"/>
    </row>
    <row r="155" spans="1:5" ht="16.5" x14ac:dyDescent="0.25">
      <c r="A155" s="88" t="s">
        <v>110</v>
      </c>
      <c r="B155" s="64">
        <v>75780877581</v>
      </c>
      <c r="C155" s="64" t="s">
        <v>3</v>
      </c>
      <c r="D155" s="75">
        <v>40</v>
      </c>
      <c r="E155" s="24" t="s">
        <v>118</v>
      </c>
    </row>
    <row r="156" spans="1:5" ht="16.5" x14ac:dyDescent="0.25">
      <c r="A156" s="93" t="s">
        <v>28</v>
      </c>
      <c r="B156" s="93"/>
      <c r="C156" s="93"/>
      <c r="D156" s="76">
        <f>D155</f>
        <v>40</v>
      </c>
      <c r="E156" s="65"/>
    </row>
    <row r="157" spans="1:5" ht="16.5" x14ac:dyDescent="0.25">
      <c r="A157" s="109" t="s">
        <v>111</v>
      </c>
      <c r="B157" s="64">
        <v>33876111143</v>
      </c>
      <c r="C157" s="64" t="s">
        <v>4</v>
      </c>
      <c r="D157" s="76">
        <v>46.9</v>
      </c>
      <c r="E157" s="110" t="s">
        <v>121</v>
      </c>
    </row>
    <row r="158" spans="1:5" ht="16.5" x14ac:dyDescent="0.25">
      <c r="A158" s="88" t="s">
        <v>111</v>
      </c>
      <c r="B158" s="64">
        <v>33876111143</v>
      </c>
      <c r="C158" s="64" t="s">
        <v>4</v>
      </c>
      <c r="D158" s="75">
        <v>46.9</v>
      </c>
      <c r="E158" s="110" t="s">
        <v>121</v>
      </c>
    </row>
    <row r="159" spans="1:5" ht="16.5" x14ac:dyDescent="0.25">
      <c r="A159" s="93" t="s">
        <v>28</v>
      </c>
      <c r="B159" s="93"/>
      <c r="C159" s="93"/>
      <c r="D159" s="76">
        <v>93.8</v>
      </c>
      <c r="E159" s="65"/>
    </row>
    <row r="160" spans="1:5" x14ac:dyDescent="0.25">
      <c r="A160" s="94" t="s">
        <v>120</v>
      </c>
      <c r="B160" s="95"/>
      <c r="C160" s="95"/>
      <c r="D160" s="77">
        <f>D159+D156+D154+D152+D150+D148+D146+D143+D141+D139+D136+D133+D129+D127+D125+D123+D121+D119+D115+D111+D108+D105+D103+D98+D96+D94+D92+D85+D83+D81+D73+D70+D67+D64+D62+D60+D58+D56+D54+D43+D41+D38+D34+D31+D29+D24+D14+D11+D8</f>
        <v>25361.22</v>
      </c>
      <c r="E160" s="91"/>
    </row>
    <row r="161" spans="5:5" x14ac:dyDescent="0.25">
      <c r="E161" s="4"/>
    </row>
  </sheetData>
  <mergeCells count="34">
    <mergeCell ref="A4:E4"/>
    <mergeCell ref="A60:B60"/>
    <mergeCell ref="A81:B81"/>
    <mergeCell ref="A8:B8"/>
    <mergeCell ref="A46:B46"/>
    <mergeCell ref="A48:B48"/>
    <mergeCell ref="A14:B14"/>
    <mergeCell ref="A105:B105"/>
    <mergeCell ref="A115:B115"/>
    <mergeCell ref="A24:B24"/>
    <mergeCell ref="A38:B38"/>
    <mergeCell ref="A121:C121"/>
    <mergeCell ref="A83:B83"/>
    <mergeCell ref="A85:B85"/>
    <mergeCell ref="A88:B88"/>
    <mergeCell ref="A92:B92"/>
    <mergeCell ref="A94:B94"/>
    <mergeCell ref="A96:B96"/>
    <mergeCell ref="A98:B98"/>
    <mergeCell ref="A103:B103"/>
    <mergeCell ref="A160:C160"/>
    <mergeCell ref="A141:C141"/>
    <mergeCell ref="A143:C143"/>
    <mergeCell ref="A146:C146"/>
    <mergeCell ref="A148:C148"/>
    <mergeCell ref="A150:C150"/>
    <mergeCell ref="A152:C152"/>
    <mergeCell ref="A154:C154"/>
    <mergeCell ref="A156:C156"/>
    <mergeCell ref="A159:C159"/>
    <mergeCell ref="A123:C123"/>
    <mergeCell ref="A125:C125"/>
    <mergeCell ref="A127:C127"/>
    <mergeCell ref="A129:C129"/>
  </mergeCells>
  <pageMargins left="0.62992125984251968" right="0.23622047244094491" top="0.35433070866141736" bottom="0.35433070866141736" header="0.31496062992125984" footer="0.31496062992125984"/>
  <pageSetup paperSize="9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130" zoomScaleNormal="130" workbookViewId="0">
      <selection activeCell="A4" sqref="A4:B4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1.625" style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20" t="s">
        <v>26</v>
      </c>
      <c r="B1" s="7"/>
      <c r="C1" s="7"/>
      <c r="D1" s="7"/>
    </row>
    <row r="2" spans="1:6" x14ac:dyDescent="0.25">
      <c r="A2" s="8" t="s">
        <v>48</v>
      </c>
      <c r="B2" s="7"/>
      <c r="C2" s="7"/>
      <c r="D2" s="7"/>
    </row>
    <row r="3" spans="1:6" ht="38.450000000000003" customHeight="1" x14ac:dyDescent="0.25"/>
    <row r="4" spans="1:6" s="9" customFormat="1" ht="47.45" customHeight="1" x14ac:dyDescent="0.25">
      <c r="A4" s="104" t="s">
        <v>124</v>
      </c>
      <c r="B4" s="105"/>
      <c r="C4" s="6"/>
      <c r="E4" s="6"/>
      <c r="F4" s="1"/>
    </row>
    <row r="5" spans="1:6" s="9" customFormat="1" ht="23.25" customHeight="1" x14ac:dyDescent="0.25">
      <c r="A5" s="41"/>
      <c r="B5" s="43" t="s">
        <v>25</v>
      </c>
      <c r="C5" s="6"/>
      <c r="E5" s="6"/>
      <c r="F5" s="1"/>
    </row>
    <row r="6" spans="1:6" s="9" customFormat="1" ht="40.15" customHeight="1" x14ac:dyDescent="0.25">
      <c r="A6" s="14" t="s">
        <v>10</v>
      </c>
      <c r="B6" s="5" t="s">
        <v>9</v>
      </c>
    </row>
    <row r="7" spans="1:6" ht="30.6" customHeight="1" x14ac:dyDescent="0.25">
      <c r="A7" s="13">
        <v>2273.98</v>
      </c>
      <c r="B7" s="12" t="s">
        <v>8</v>
      </c>
      <c r="D7" s="1"/>
      <c r="E7" s="1"/>
    </row>
    <row r="8" spans="1:6" ht="30.6" customHeight="1" x14ac:dyDescent="0.25">
      <c r="A8" s="13">
        <v>4735.97</v>
      </c>
      <c r="B8" s="12" t="s">
        <v>6</v>
      </c>
      <c r="D8" s="1"/>
      <c r="E8" s="1"/>
    </row>
    <row r="9" spans="1:6" ht="30.6" customHeight="1" x14ac:dyDescent="0.25">
      <c r="A9" s="13">
        <v>131386.62</v>
      </c>
      <c r="B9" s="12" t="s">
        <v>64</v>
      </c>
      <c r="D9" s="1"/>
      <c r="E9" s="1"/>
    </row>
    <row r="10" spans="1:6" ht="30.6" customHeight="1" x14ac:dyDescent="0.25">
      <c r="A10" s="13">
        <v>22582.33</v>
      </c>
      <c r="B10" s="12" t="s">
        <v>14</v>
      </c>
      <c r="D10" s="1"/>
      <c r="E10" s="1"/>
    </row>
    <row r="11" spans="1:6" ht="30.6" customHeight="1" x14ac:dyDescent="0.25">
      <c r="A11" s="13">
        <v>525.9</v>
      </c>
      <c r="B11" s="12" t="s">
        <v>0</v>
      </c>
      <c r="D11" s="1"/>
      <c r="E11" s="1"/>
    </row>
    <row r="12" spans="1:6" ht="30.6" customHeight="1" x14ac:dyDescent="0.25">
      <c r="A12" s="13">
        <v>10547.33</v>
      </c>
      <c r="B12" s="44" t="s">
        <v>42</v>
      </c>
      <c r="D12" s="1"/>
      <c r="E12" s="1"/>
    </row>
    <row r="13" spans="1:6" s="19" customFormat="1" ht="24.6" customHeight="1" x14ac:dyDescent="0.25">
      <c r="A13" s="17">
        <f>SUM(A7:A12)</f>
        <v>172052.13</v>
      </c>
      <c r="B13" s="18" t="s">
        <v>123</v>
      </c>
    </row>
    <row r="14" spans="1:6" x14ac:dyDescent="0.25">
      <c r="E14" s="4"/>
    </row>
    <row r="15" spans="1:6" x14ac:dyDescent="0.25">
      <c r="E15" s="4"/>
    </row>
    <row r="16" spans="1:6" x14ac:dyDescent="0.25">
      <c r="E16" s="4"/>
    </row>
    <row r="17" spans="1:5" x14ac:dyDescent="0.25">
      <c r="E17" s="4"/>
    </row>
    <row r="18" spans="1:5" x14ac:dyDescent="0.25">
      <c r="A18" s="46"/>
      <c r="E18" s="4"/>
    </row>
    <row r="19" spans="1:5" x14ac:dyDescent="0.25">
      <c r="E19" s="4"/>
    </row>
    <row r="20" spans="1:5" x14ac:dyDescent="0.25">
      <c r="E20" s="4"/>
    </row>
    <row r="21" spans="1:5" x14ac:dyDescent="0.25">
      <c r="A21" s="46"/>
      <c r="E21" s="4"/>
    </row>
    <row r="22" spans="1:5" x14ac:dyDescent="0.25">
      <c r="E22" s="4"/>
    </row>
    <row r="23" spans="1:5" x14ac:dyDescent="0.25">
      <c r="E23" s="4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Računovodstvo</cp:lastModifiedBy>
  <cp:lastPrinted>2024-04-22T13:46:27Z</cp:lastPrinted>
  <dcterms:created xsi:type="dcterms:W3CDTF">2024-02-09T11:47:19Z</dcterms:created>
  <dcterms:modified xsi:type="dcterms:W3CDTF">2025-04-16T11:51:50Z</dcterms:modified>
</cp:coreProperties>
</file>